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csdk12orus-my.sharepoint.com/personal/kcarpenter_ccsd_k12_or_us/Documents/P Drive/Food Service/"/>
    </mc:Choice>
  </mc:AlternateContent>
  <xr:revisionPtr revIDLastSave="0" documentId="8_{95629572-D37A-46EC-B482-B1AC1DE388E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everage-Electronic" sheetId="6" r:id="rId1"/>
    <sheet name="Sheet1" sheetId="7" r:id="rId2"/>
  </sheets>
  <definedNames>
    <definedName name="_xlnm.Print_Area" localSheetId="0">'Beverage-Electronic'!$A$1:$J$40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6" l="1"/>
  <c r="I22" i="6"/>
  <c r="I21" i="6"/>
  <c r="I15" i="6"/>
  <c r="I37" i="6"/>
  <c r="I32" i="6"/>
  <c r="I30" i="6"/>
  <c r="I31" i="6"/>
</calcChain>
</file>

<file path=xl/sharedStrings.xml><?xml version="1.0" encoding="utf-8"?>
<sst xmlns="http://schemas.openxmlformats.org/spreadsheetml/2006/main" count="56" uniqueCount="45">
  <si>
    <t>Manufacturer:</t>
  </si>
  <si>
    <t>Date:</t>
  </si>
  <si>
    <t>Nutrient Analysis</t>
  </si>
  <si>
    <t>Nutrition Facts Label</t>
  </si>
  <si>
    <t>Elem</t>
  </si>
  <si>
    <t>Middle</t>
  </si>
  <si>
    <t>High</t>
  </si>
  <si>
    <t>Juice</t>
  </si>
  <si>
    <t>Milk</t>
  </si>
  <si>
    <t>Product Name:</t>
  </si>
  <si>
    <t>Water</t>
  </si>
  <si>
    <t>Grades</t>
  </si>
  <si>
    <t>Meets standard</t>
  </si>
  <si>
    <t>Meets Standard</t>
  </si>
  <si>
    <t>Electronic Beverage Evaluation Calculator</t>
  </si>
  <si>
    <t>Product Code # :</t>
  </si>
  <si>
    <t xml:space="preserve">Oregon Smart Snacks Standards    </t>
  </si>
  <si>
    <t>Info. or Amt.</t>
  </si>
  <si>
    <t>Amt.</t>
  </si>
  <si>
    <r>
      <t xml:space="preserve">Beverage is plain </t>
    </r>
    <r>
      <rPr>
        <u/>
        <sz val="18"/>
        <rFont val="Chalkboard"/>
      </rPr>
      <t>un</t>
    </r>
    <r>
      <rPr>
        <sz val="18"/>
        <rFont val="Chalkboard"/>
      </rPr>
      <t xml:space="preserve">flavored water with or w/out carbonation - any size, y or n                                                                              </t>
    </r>
    <r>
      <rPr>
        <u/>
        <sz val="18"/>
        <rFont val="Chalkboard"/>
      </rPr>
      <t xml:space="preserve">
</t>
    </r>
    <r>
      <rPr>
        <u/>
        <sz val="10"/>
        <rFont val="Arial MT Black"/>
        <family val="2"/>
      </rPr>
      <t/>
    </r>
  </si>
  <si>
    <r>
      <t xml:space="preserve">Total ounces </t>
    </r>
    <r>
      <rPr>
        <sz val="18"/>
        <rFont val="Calibri"/>
        <family val="2"/>
      </rPr>
      <t>(Maximums: Elem ≤</t>
    </r>
    <r>
      <rPr>
        <sz val="18"/>
        <rFont val="Chalkboard"/>
      </rPr>
      <t xml:space="preserve"> </t>
    </r>
    <r>
      <rPr>
        <sz val="18"/>
        <rFont val="Calibri"/>
        <family val="2"/>
      </rPr>
      <t>8</t>
    </r>
    <r>
      <rPr>
        <sz val="18"/>
        <rFont val="Chalkboard"/>
      </rPr>
      <t xml:space="preserve">; </t>
    </r>
    <r>
      <rPr>
        <sz val="18"/>
        <rFont val="Calibri"/>
        <family val="2"/>
      </rPr>
      <t>Middle</t>
    </r>
    <r>
      <rPr>
        <sz val="18"/>
        <rFont val="Chalkboard"/>
      </rPr>
      <t xml:space="preserve"> </t>
    </r>
    <r>
      <rPr>
        <sz val="18"/>
        <rFont val="Calibri"/>
        <family val="2"/>
      </rPr>
      <t>≤10; High ≤12)</t>
    </r>
  </si>
  <si>
    <r>
      <t xml:space="preserve">Use </t>
    </r>
    <r>
      <rPr>
        <b/>
        <sz val="20"/>
        <rFont val="Chalkboard"/>
      </rPr>
      <t xml:space="preserve">1 form per individual beverage item </t>
    </r>
    <r>
      <rPr>
        <sz val="20"/>
        <rFont val="Chalkboard"/>
      </rPr>
      <t>- including different flavors and brands</t>
    </r>
  </si>
  <si>
    <t>Info.</t>
  </si>
  <si>
    <t>Fill in all yellow boxes with Amount (Amt.) using the Product's Nutrition Facts Label                                      or nutrient analysis data</t>
  </si>
  <si>
    <r>
      <t xml:space="preserve">Total calories (Kcal) </t>
    </r>
    <r>
      <rPr>
        <sz val="18"/>
        <rFont val="Calibri"/>
        <family val="2"/>
      </rPr>
      <t>(Maximum: 15 calories/ounce)</t>
    </r>
  </si>
  <si>
    <r>
      <t xml:space="preserve">Total ounces </t>
    </r>
    <r>
      <rPr>
        <sz val="18"/>
        <rFont val="Calibri"/>
        <family val="2"/>
      </rPr>
      <t>(Maximums: Elem ≤ 8; Middle ≤10; High ≤12)</t>
    </r>
  </si>
  <si>
    <r>
      <t xml:space="preserve">Total calories (Kcal) </t>
    </r>
    <r>
      <rPr>
        <sz val="18"/>
        <rFont val="Calibri"/>
        <family val="2"/>
      </rPr>
      <t xml:space="preserve">(Maximum: </t>
    </r>
    <r>
      <rPr>
        <b/>
        <sz val="18"/>
        <rFont val="Calibri"/>
        <family val="2"/>
      </rPr>
      <t>&lt;</t>
    </r>
    <r>
      <rPr>
        <sz val="18"/>
        <rFont val="Calibri"/>
        <family val="2"/>
      </rPr>
      <t xml:space="preserve"> 5 calories/ounce)  </t>
    </r>
  </si>
  <si>
    <r>
      <t xml:space="preserve">If </t>
    </r>
    <r>
      <rPr>
        <sz val="18"/>
        <color indexed="17"/>
        <rFont val="Chalkboard"/>
      </rPr>
      <t xml:space="preserve">YES </t>
    </r>
    <r>
      <rPr>
        <sz val="18"/>
        <rFont val="Chalkboard"/>
      </rPr>
      <t xml:space="preserve">result, stop here product meets standard for all grade levels.                                                                                                   </t>
    </r>
  </si>
  <si>
    <r>
      <t xml:space="preserve">If </t>
    </r>
    <r>
      <rPr>
        <sz val="18"/>
        <color indexed="10"/>
        <rFont val="Chalkboard"/>
      </rPr>
      <t>NO</t>
    </r>
    <r>
      <rPr>
        <sz val="18"/>
        <rFont val="Chalkboard"/>
      </rPr>
      <t>, complete the form to verify product meets standard by grade level, below.</t>
    </r>
  </si>
  <si>
    <t>Fruit or Vegetable Juice, Full strength  - y or n</t>
  </si>
  <si>
    <t>Fruit or Vegetable Juice diluted w/ water only</t>
  </si>
  <si>
    <t xml:space="preserve">    Electronic forms and additional information are available at:</t>
  </si>
  <si>
    <t xml:space="preserve"> </t>
  </si>
  <si>
    <t>Nutrient Information:</t>
  </si>
  <si>
    <r>
      <t xml:space="preserve">Total ounces </t>
    </r>
    <r>
      <rPr>
        <sz val="17"/>
        <rFont val="Calibri"/>
        <family val="2"/>
      </rPr>
      <t xml:space="preserve">(≤ 20 ounce with maximum 10 calories </t>
    </r>
    <r>
      <rPr>
        <b/>
        <sz val="17"/>
        <rFont val="Calibri"/>
        <family val="2"/>
      </rPr>
      <t xml:space="preserve">or </t>
    </r>
    <r>
      <rPr>
        <sz val="17"/>
        <rFont val="Calibri"/>
        <family val="2"/>
      </rPr>
      <t>≤ 12 ounce, 60 calories max.)</t>
    </r>
  </si>
  <si>
    <t>(ORS 336.423 + Federal Smart Snacks)</t>
  </si>
  <si>
    <t>Fill in all yellow boxes with Amount (Amt.) or Yes or No using the Product's Nutrition Facts Label or nutrient analysis data</t>
  </si>
  <si>
    <t xml:space="preserve">Contains added sweetener - y or n                 </t>
  </si>
  <si>
    <t>Answer each yes or no questions below with either "Y" for yes or "N" for no, for the type of beverage.</t>
  </si>
  <si>
    <t>1% unflavored OR fat free flavored or unflavored - y or n</t>
  </si>
  <si>
    <r>
      <t xml:space="preserve">Total calories (Kcal)  </t>
    </r>
    <r>
      <rPr>
        <sz val="18"/>
        <rFont val="Calibri"/>
        <family val="2"/>
      </rPr>
      <t>( Maximum: 18.75 calories/ounce - all grades)</t>
    </r>
  </si>
  <si>
    <t xml:space="preserve"> Answer first question and apply the result in the blue box.</t>
  </si>
  <si>
    <r>
      <t xml:space="preserve">Source of info: </t>
    </r>
    <r>
      <rPr>
        <b/>
        <sz val="11"/>
        <rFont val="Chalkboard"/>
      </rPr>
      <t>(check one)</t>
    </r>
  </si>
  <si>
    <t xml:space="preserve">Low or 
No KCAL, 
&amp; Other
</t>
  </si>
  <si>
    <t>https://www.oregon.gov/ode/students-and-family/childnutrition/SNP/Pages/SmartSnacks.aspx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</si>
</sst>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 MT Black"/>
      <family val="2"/>
    </font>
    <font>
      <sz val="16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Chalkboard"/>
    </font>
    <font>
      <sz val="20"/>
      <name val="Chalkboard"/>
    </font>
    <font>
      <sz val="10"/>
      <name val="Chalkboard"/>
    </font>
    <font>
      <u/>
      <sz val="18"/>
      <name val="Chalkboard"/>
    </font>
    <font>
      <sz val="18"/>
      <color indexed="17"/>
      <name val="Chalkboard"/>
    </font>
    <font>
      <sz val="18"/>
      <color indexed="10"/>
      <name val="Chalkboard"/>
    </font>
    <font>
      <sz val="12"/>
      <name val="Chalkboard"/>
    </font>
    <font>
      <sz val="16"/>
      <name val="Chalkboard"/>
    </font>
    <font>
      <b/>
      <sz val="26"/>
      <name val="Chalkboard"/>
    </font>
    <font>
      <b/>
      <sz val="20"/>
      <name val="Chalkboard"/>
    </font>
    <font>
      <b/>
      <sz val="12"/>
      <name val="Chalkboard"/>
    </font>
    <font>
      <b/>
      <sz val="10"/>
      <name val="Chalkboard"/>
    </font>
    <font>
      <b/>
      <sz val="16"/>
      <name val="Chalkboard"/>
    </font>
    <font>
      <b/>
      <sz val="18"/>
      <name val="Chalkboard"/>
    </font>
    <font>
      <b/>
      <sz val="10"/>
      <name val="Arial"/>
      <family val="2"/>
    </font>
    <font>
      <sz val="10"/>
      <name val="Arial"/>
      <family val="2"/>
    </font>
    <font>
      <sz val="18"/>
      <name val="Calibri"/>
      <family val="2"/>
    </font>
    <font>
      <b/>
      <sz val="18"/>
      <name val="Calibri"/>
      <family val="2"/>
    </font>
    <font>
      <sz val="17"/>
      <name val="Chalkboard"/>
    </font>
    <font>
      <sz val="17"/>
      <name val="Calibri"/>
      <family val="2"/>
    </font>
    <font>
      <b/>
      <sz val="17"/>
      <name val="Calibri"/>
      <family val="2"/>
    </font>
    <font>
      <sz val="17"/>
      <name val="Arial"/>
      <family val="2"/>
    </font>
    <font>
      <b/>
      <sz val="11"/>
      <name val="Chalkboard"/>
    </font>
    <font>
      <u/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1" fillId="0" borderId="0" xfId="0" applyFont="1"/>
    <xf numFmtId="0" fontId="20" fillId="0" borderId="0" xfId="0" applyFont="1"/>
    <xf numFmtId="0" fontId="18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8" fillId="0" borderId="0" xfId="0" applyFont="1"/>
    <xf numFmtId="0" fontId="10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1" fillId="0" borderId="0" xfId="0" applyFont="1" applyAlignment="1">
      <alignment vertical="top"/>
    </xf>
    <xf numFmtId="0" fontId="10" fillId="0" borderId="0" xfId="0" applyFont="1" applyAlignment="1">
      <alignment horizontal="left"/>
    </xf>
    <xf numFmtId="0" fontId="16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22" fillId="0" borderId="3" xfId="0" applyFont="1" applyBorder="1" applyAlignment="1">
      <alignment horizontal="center"/>
    </xf>
    <xf numFmtId="0" fontId="19" fillId="0" borderId="0" xfId="0" applyFont="1" applyAlignment="1">
      <alignment horizontal="right" vertical="top"/>
    </xf>
    <xf numFmtId="0" fontId="21" fillId="0" borderId="0" xfId="0" applyFont="1" applyAlignment="1">
      <alignment horizontal="center" vertical="top"/>
    </xf>
    <xf numFmtId="0" fontId="9" fillId="0" borderId="12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6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8" fillId="0" borderId="0" xfId="0" applyFont="1" applyAlignment="1">
      <alignment horizontal="left" wrapText="1"/>
    </xf>
    <xf numFmtId="0" fontId="18" fillId="0" borderId="13" xfId="0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24" fillId="0" borderId="0" xfId="0" applyFont="1"/>
    <xf numFmtId="0" fontId="10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/>
    <xf numFmtId="0" fontId="9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left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left"/>
    </xf>
    <xf numFmtId="0" fontId="11" fillId="3" borderId="16" xfId="0" applyFont="1" applyFill="1" applyBorder="1" applyAlignment="1">
      <alignment horizontal="left"/>
    </xf>
    <xf numFmtId="0" fontId="11" fillId="3" borderId="17" xfId="0" applyFont="1" applyFill="1" applyBorder="1" applyAlignment="1">
      <alignment horizontal="left"/>
    </xf>
    <xf numFmtId="0" fontId="10" fillId="0" borderId="0" xfId="0" applyFont="1" applyAlignment="1">
      <alignment horizontal="left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32" fillId="0" borderId="0" xfId="1" applyFont="1" applyAlignment="1" applyProtection="1">
      <alignment horizontal="left"/>
    </xf>
    <xf numFmtId="0" fontId="21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18" fillId="0" borderId="0" xfId="0" applyFont="1" applyAlignment="1">
      <alignment horizontal="left" wrapText="1"/>
    </xf>
    <xf numFmtId="0" fontId="20" fillId="0" borderId="0" xfId="0" applyFont="1"/>
    <xf numFmtId="0" fontId="10" fillId="0" borderId="24" xfId="0" applyFont="1" applyBorder="1" applyAlignment="1">
      <alignment horizontal="left"/>
    </xf>
    <xf numFmtId="0" fontId="10" fillId="0" borderId="17" xfId="0" applyFont="1" applyBorder="1" applyAlignment="1" applyProtection="1">
      <alignment horizontal="left"/>
      <protection locked="0"/>
    </xf>
    <xf numFmtId="0" fontId="10" fillId="0" borderId="17" xfId="0" applyFont="1" applyBorder="1" applyProtection="1">
      <protection locked="0"/>
    </xf>
    <xf numFmtId="0" fontId="24" fillId="0" borderId="17" xfId="0" applyFont="1" applyBorder="1" applyProtection="1">
      <protection locked="0"/>
    </xf>
    <xf numFmtId="0" fontId="9" fillId="0" borderId="15" xfId="0" applyFont="1" applyBorder="1"/>
    <xf numFmtId="0" fontId="24" fillId="0" borderId="15" xfId="0" applyFont="1" applyBorder="1"/>
    <xf numFmtId="0" fontId="9" fillId="4" borderId="28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11" fillId="4" borderId="29" xfId="0" applyFont="1" applyFill="1" applyBorder="1" applyAlignment="1">
      <alignment vertical="center"/>
    </xf>
    <xf numFmtId="0" fontId="10" fillId="0" borderId="24" xfId="0" applyFont="1" applyBorder="1" applyAlignment="1">
      <alignment horizontal="left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/>
    </xf>
    <xf numFmtId="0" fontId="9" fillId="4" borderId="26" xfId="0" applyFont="1" applyFill="1" applyBorder="1" applyAlignment="1">
      <alignment horizontal="left" vertical="center"/>
    </xf>
    <xf numFmtId="0" fontId="9" fillId="4" borderId="15" xfId="0" applyFont="1" applyFill="1" applyBorder="1" applyAlignment="1">
      <alignment horizontal="left" vertical="center"/>
    </xf>
    <xf numFmtId="0" fontId="9" fillId="4" borderId="27" xfId="0" applyFont="1" applyFill="1" applyBorder="1" applyAlignment="1">
      <alignment horizontal="left" vertical="center"/>
    </xf>
    <xf numFmtId="0" fontId="27" fillId="0" borderId="18" xfId="0" applyFont="1" applyBorder="1" applyAlignment="1">
      <alignment horizontal="left" wrapText="1"/>
    </xf>
    <xf numFmtId="0" fontId="30" fillId="0" borderId="13" xfId="0" applyFont="1" applyBorder="1" applyAlignment="1">
      <alignment horizontal="left" wrapText="1"/>
    </xf>
    <xf numFmtId="0" fontId="30" fillId="0" borderId="30" xfId="0" applyFont="1" applyBorder="1" applyAlignment="1">
      <alignment horizontal="left" wrapText="1"/>
    </xf>
    <xf numFmtId="0" fontId="9" fillId="0" borderId="8" xfId="0" applyFont="1" applyBorder="1" applyAlignment="1">
      <alignment horizontal="left"/>
    </xf>
    <xf numFmtId="0" fontId="9" fillId="0" borderId="31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9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9" fillId="0" borderId="9" xfId="0" applyFont="1" applyBorder="1" applyAlignment="1">
      <alignment horizontal="left"/>
    </xf>
    <xf numFmtId="0" fontId="9" fillId="0" borderId="32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9" fillId="0" borderId="33" xfId="0" applyFont="1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0" fontId="22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horizontal="center" wrapText="1"/>
    </xf>
    <xf numFmtId="14" fontId="10" fillId="0" borderId="36" xfId="0" applyNumberFormat="1" applyFont="1" applyBorder="1" applyAlignment="1" applyProtection="1">
      <alignment horizontal="left" wrapText="1"/>
      <protection locked="0"/>
    </xf>
    <xf numFmtId="0" fontId="10" fillId="0" borderId="36" xfId="0" applyFont="1" applyBorder="1" applyAlignment="1" applyProtection="1">
      <alignment horizontal="left" wrapText="1"/>
      <protection locked="0"/>
    </xf>
    <xf numFmtId="0" fontId="9" fillId="0" borderId="22" xfId="0" applyFont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wrapText="1"/>
    </xf>
    <xf numFmtId="0" fontId="9" fillId="0" borderId="31" xfId="0" applyFont="1" applyBorder="1" applyAlignment="1">
      <alignment horizontal="left" wrapText="1"/>
    </xf>
    <xf numFmtId="0" fontId="9" fillId="3" borderId="8" xfId="0" applyFont="1" applyFill="1" applyBorder="1" applyAlignment="1">
      <alignment horizontal="left"/>
    </xf>
    <xf numFmtId="0" fontId="9" fillId="3" borderId="31" xfId="0" applyFont="1" applyFill="1" applyBorder="1" applyAlignment="1">
      <alignment horizontal="left"/>
    </xf>
    <xf numFmtId="0" fontId="11" fillId="3" borderId="31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b/>
        <i val="0"/>
        <color rgb="FF00B05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egon.gov/ode/students-and-family/childnutrition/SNP/Pages/SmartSnacks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51"/>
  <sheetViews>
    <sheetView showGridLines="0" tabSelected="1" zoomScale="60" zoomScaleNormal="60" zoomScalePageLayoutView="65" workbookViewId="0">
      <selection activeCell="C5" sqref="C5:H5"/>
    </sheetView>
  </sheetViews>
  <sheetFormatPr defaultColWidth="0" defaultRowHeight="12.75" zeroHeight="1"/>
  <cols>
    <col min="1" max="1" width="13.28515625" style="14" customWidth="1"/>
    <col min="2" max="2" width="30.7109375" style="48" customWidth="1"/>
    <col min="3" max="3" width="18.42578125" style="48" customWidth="1"/>
    <col min="4" max="4" width="23" style="49" customWidth="1"/>
    <col min="5" max="5" width="45.5703125" style="50" customWidth="1"/>
    <col min="6" max="6" width="13.7109375" style="50" customWidth="1"/>
    <col min="7" max="7" width="8.42578125" style="50" customWidth="1"/>
    <col min="8" max="8" width="14.140625" style="14" customWidth="1"/>
    <col min="9" max="9" width="18.5703125" style="14" customWidth="1"/>
    <col min="10" max="10" width="2.5703125" style="14" customWidth="1"/>
    <col min="11" max="12" width="9.140625" style="14" customWidth="1"/>
    <col min="13" max="18" width="0" style="14" hidden="1" customWidth="1"/>
    <col min="19" max="16384" width="9.140625" style="14" hidden="1"/>
  </cols>
  <sheetData>
    <row r="1" spans="1:11" s="6" customFormat="1" ht="35.1" customHeight="1">
      <c r="A1" s="112" t="s">
        <v>16</v>
      </c>
      <c r="B1" s="113"/>
      <c r="C1" s="113"/>
      <c r="D1" s="113"/>
      <c r="E1" s="113"/>
      <c r="F1" s="113"/>
      <c r="G1" s="113"/>
      <c r="H1" s="113"/>
      <c r="I1" s="113"/>
    </row>
    <row r="2" spans="1:11" s="6" customFormat="1" ht="35.1" customHeight="1">
      <c r="A2" s="109" t="s">
        <v>35</v>
      </c>
      <c r="B2" s="113"/>
      <c r="C2" s="113"/>
      <c r="D2" s="113"/>
      <c r="E2" s="113"/>
      <c r="F2" s="113"/>
      <c r="G2" s="113"/>
      <c r="H2" s="113"/>
      <c r="I2" s="113"/>
    </row>
    <row r="3" spans="1:11" s="7" customFormat="1" ht="45" customHeight="1">
      <c r="A3" s="112" t="s">
        <v>14</v>
      </c>
      <c r="B3" s="113"/>
      <c r="C3" s="113"/>
      <c r="D3" s="113"/>
      <c r="E3" s="113"/>
      <c r="F3" s="113"/>
      <c r="G3" s="113"/>
      <c r="H3" s="113"/>
      <c r="I3" s="113"/>
    </row>
    <row r="4" spans="1:11" s="7" customFormat="1" ht="35.1" customHeight="1">
      <c r="A4" s="114" t="s">
        <v>21</v>
      </c>
      <c r="B4" s="113"/>
      <c r="C4" s="113"/>
      <c r="D4" s="113"/>
      <c r="E4" s="113"/>
      <c r="F4" s="113"/>
      <c r="G4" s="113"/>
      <c r="H4" s="113"/>
      <c r="I4" s="113"/>
    </row>
    <row r="5" spans="1:11" s="8" customFormat="1" ht="27" customHeight="1">
      <c r="A5" s="75" t="s">
        <v>1</v>
      </c>
      <c r="B5" s="76"/>
      <c r="C5" s="115" t="s">
        <v>32</v>
      </c>
      <c r="D5" s="116"/>
      <c r="E5" s="116"/>
      <c r="F5" s="116"/>
      <c r="G5" s="116"/>
      <c r="H5" s="116"/>
      <c r="I5" s="5"/>
    </row>
    <row r="6" spans="1:11" s="8" customFormat="1" ht="27" customHeight="1">
      <c r="A6" s="75" t="s">
        <v>9</v>
      </c>
      <c r="B6" s="76"/>
      <c r="C6" s="78"/>
      <c r="D6" s="79"/>
      <c r="E6" s="79"/>
      <c r="F6" s="79"/>
      <c r="G6" s="79"/>
      <c r="H6" s="80"/>
      <c r="I6" s="5"/>
    </row>
    <row r="7" spans="1:11" s="8" customFormat="1" ht="27" customHeight="1">
      <c r="A7" s="75" t="s">
        <v>0</v>
      </c>
      <c r="B7" s="76"/>
      <c r="C7" s="78"/>
      <c r="D7" s="79"/>
      <c r="E7" s="79"/>
      <c r="F7" s="79"/>
      <c r="G7" s="79"/>
      <c r="H7" s="80"/>
      <c r="I7" s="5"/>
    </row>
    <row r="8" spans="1:11" s="8" customFormat="1" ht="27" customHeight="1">
      <c r="A8" s="75" t="s">
        <v>15</v>
      </c>
      <c r="B8" s="76"/>
      <c r="C8" s="78"/>
      <c r="D8" s="79"/>
      <c r="E8" s="79"/>
      <c r="F8" s="79"/>
      <c r="G8" s="79"/>
      <c r="H8" s="80"/>
      <c r="I8" s="5"/>
    </row>
    <row r="9" spans="1:11" s="8" customFormat="1" ht="27" customHeight="1" thickBot="1">
      <c r="A9" s="75" t="s">
        <v>42</v>
      </c>
      <c r="B9" s="76"/>
      <c r="C9" s="53"/>
      <c r="D9" s="81" t="s">
        <v>3</v>
      </c>
      <c r="E9" s="82"/>
      <c r="F9" s="53"/>
      <c r="G9" s="59" t="s">
        <v>2</v>
      </c>
      <c r="H9" s="59"/>
      <c r="I9" s="5"/>
    </row>
    <row r="10" spans="1:11" s="8" customFormat="1" ht="7.5" customHeight="1">
      <c r="A10" s="52"/>
      <c r="B10" s="9"/>
      <c r="C10" s="54"/>
      <c r="D10" s="51"/>
      <c r="E10" s="55"/>
      <c r="F10" s="54"/>
      <c r="G10" s="51"/>
      <c r="H10" s="51"/>
      <c r="I10" s="5"/>
    </row>
    <row r="11" spans="1:11" s="8" customFormat="1" ht="23.1" customHeight="1">
      <c r="A11" s="72" t="s">
        <v>38</v>
      </c>
      <c r="B11" s="72"/>
      <c r="C11" s="72"/>
      <c r="D11" s="72"/>
      <c r="E11" s="72"/>
      <c r="F11" s="72"/>
      <c r="G11" s="72"/>
      <c r="H11" s="72"/>
      <c r="I11" s="72"/>
    </row>
    <row r="12" spans="1:11" s="8" customFormat="1" ht="38.25" customHeight="1">
      <c r="A12" s="72"/>
      <c r="B12" s="72"/>
      <c r="C12" s="72"/>
      <c r="D12" s="72"/>
      <c r="E12" s="72"/>
      <c r="F12" s="72"/>
      <c r="G12" s="72"/>
      <c r="H12" s="72"/>
      <c r="I12" s="72"/>
    </row>
    <row r="13" spans="1:11" s="13" customFormat="1" ht="27" thickBot="1">
      <c r="A13" s="10" t="s">
        <v>10</v>
      </c>
      <c r="B13" s="77" t="s">
        <v>41</v>
      </c>
      <c r="C13" s="77"/>
      <c r="D13" s="77"/>
      <c r="E13" s="77"/>
      <c r="F13" s="77"/>
      <c r="G13" s="77"/>
      <c r="H13" s="77"/>
      <c r="I13" s="12" t="s">
        <v>22</v>
      </c>
    </row>
    <row r="14" spans="1:11" ht="38.25" customHeight="1">
      <c r="A14" s="9"/>
      <c r="B14" s="87" t="s">
        <v>19</v>
      </c>
      <c r="C14" s="88"/>
      <c r="D14" s="89"/>
      <c r="E14" s="74"/>
      <c r="F14" s="74"/>
      <c r="G14" s="74"/>
      <c r="H14" s="90"/>
      <c r="I14" s="2"/>
    </row>
    <row r="15" spans="1:11" ht="27" customHeight="1">
      <c r="A15" s="9"/>
      <c r="B15" s="91" t="s">
        <v>27</v>
      </c>
      <c r="C15" s="92"/>
      <c r="D15" s="92"/>
      <c r="E15" s="92"/>
      <c r="F15" s="92"/>
      <c r="G15" s="92"/>
      <c r="H15" s="93"/>
      <c r="I15" s="110" t="str">
        <f>IF($I$14="y","YES",IF($I$14="n","NO",""))</f>
        <v/>
      </c>
    </row>
    <row r="16" spans="1:11" ht="42" customHeight="1" thickBot="1">
      <c r="A16" s="9"/>
      <c r="B16" s="83" t="s">
        <v>28</v>
      </c>
      <c r="C16" s="84"/>
      <c r="D16" s="84"/>
      <c r="E16" s="84"/>
      <c r="F16" s="84"/>
      <c r="G16" s="84"/>
      <c r="H16" s="85"/>
      <c r="I16" s="111"/>
      <c r="K16" s="13"/>
    </row>
    <row r="17" spans="1:12" ht="18" customHeight="1">
      <c r="A17" s="9"/>
      <c r="B17" s="15"/>
      <c r="C17" s="15"/>
      <c r="D17" s="15"/>
      <c r="E17" s="15"/>
      <c r="F17" s="15"/>
      <c r="G17" s="15"/>
      <c r="H17" s="5"/>
    </row>
    <row r="18" spans="1:12" ht="25.5">
      <c r="B18" s="16"/>
      <c r="C18" s="17"/>
      <c r="D18" s="16"/>
      <c r="E18" s="17"/>
      <c r="F18" s="18"/>
      <c r="G18" s="18"/>
      <c r="H18" s="19"/>
      <c r="I18" s="5"/>
      <c r="J18" s="20"/>
      <c r="K18" s="20"/>
      <c r="L18" s="20"/>
    </row>
    <row r="19" spans="1:12" ht="47.25" customHeight="1" thickBot="1">
      <c r="A19" s="42" t="s">
        <v>7</v>
      </c>
      <c r="B19" s="86" t="s">
        <v>36</v>
      </c>
      <c r="C19" s="86"/>
      <c r="D19" s="86"/>
      <c r="E19" s="86"/>
      <c r="F19" s="86"/>
      <c r="G19" s="66"/>
      <c r="H19" s="66"/>
      <c r="I19" s="66"/>
      <c r="J19" s="20"/>
      <c r="K19" s="20"/>
      <c r="L19" s="20"/>
    </row>
    <row r="20" spans="1:12" ht="48" customHeight="1">
      <c r="A20" s="21"/>
      <c r="B20" s="100" t="s">
        <v>33</v>
      </c>
      <c r="C20" s="101"/>
      <c r="D20" s="101"/>
      <c r="E20" s="102"/>
      <c r="F20" s="36" t="s">
        <v>17</v>
      </c>
      <c r="G20" s="22"/>
      <c r="H20" s="69" t="s">
        <v>11</v>
      </c>
      <c r="I20" s="68" t="s">
        <v>12</v>
      </c>
    </row>
    <row r="21" spans="1:12" ht="34.5" customHeight="1">
      <c r="A21" s="9"/>
      <c r="B21" s="124" t="s">
        <v>29</v>
      </c>
      <c r="C21" s="125"/>
      <c r="D21" s="126"/>
      <c r="E21" s="126"/>
      <c r="F21" s="3"/>
      <c r="G21" s="23"/>
      <c r="H21" s="24" t="s">
        <v>4</v>
      </c>
      <c r="I21" s="25" t="str">
        <f>IFERROR(IF(AND(F22="y",F23="n",F24/F25&lt;=15,F25&lt;=8),"YES",IF(AND(F21="y",F23="n",F24/F25&lt;=15,F25&lt;=8), "YES","NO")),"")</f>
        <v/>
      </c>
    </row>
    <row r="22" spans="1:12" ht="34.5" customHeight="1">
      <c r="A22" s="9"/>
      <c r="B22" s="61" t="s">
        <v>30</v>
      </c>
      <c r="C22" s="63"/>
      <c r="D22" s="65"/>
      <c r="E22" s="64"/>
      <c r="F22" s="3"/>
      <c r="G22" s="23"/>
      <c r="H22" s="26" t="s">
        <v>5</v>
      </c>
      <c r="I22" s="25" t="str">
        <f>IFERROR(IF((AND(F22="y",F23="n",F24/F25&lt;=15,F25&lt;=10)),"YES",IF(AND(F21="y",F23="n", F24/F25&lt;=15,F25&lt;=10), "YES","NO")),"")</f>
        <v/>
      </c>
    </row>
    <row r="23" spans="1:12" ht="34.5" customHeight="1" thickBot="1">
      <c r="A23" s="9"/>
      <c r="B23" s="122" t="s">
        <v>37</v>
      </c>
      <c r="C23" s="123"/>
      <c r="D23" s="99"/>
      <c r="E23" s="99"/>
      <c r="F23" s="3"/>
      <c r="G23" s="58"/>
      <c r="H23" s="70" t="s">
        <v>6</v>
      </c>
      <c r="I23" s="28" t="str">
        <f>IFERROR(IF((AND(F22="y",F23="n",F24/F25&lt;=15,F25&lt;=12)),"YES",IF(AND(F21="y",F23="n",F24/F25&lt;=15,F25&lt;=12), "YES","NO")),"")</f>
        <v/>
      </c>
    </row>
    <row r="24" spans="1:12" ht="34.5" customHeight="1">
      <c r="A24" s="9"/>
      <c r="B24" s="97" t="s">
        <v>24</v>
      </c>
      <c r="C24" s="98"/>
      <c r="D24" s="99"/>
      <c r="E24" s="99"/>
      <c r="F24" s="3"/>
      <c r="G24" s="58"/>
      <c r="H24" s="32"/>
      <c r="I24" s="32"/>
    </row>
    <row r="25" spans="1:12" ht="34.5" customHeight="1">
      <c r="A25" s="9"/>
      <c r="B25" s="97" t="s">
        <v>20</v>
      </c>
      <c r="C25" s="98"/>
      <c r="D25" s="99"/>
      <c r="E25" s="99"/>
      <c r="F25" s="3"/>
      <c r="G25" s="58"/>
      <c r="H25" s="32"/>
      <c r="I25" s="32"/>
    </row>
    <row r="26" spans="1:12" s="34" customFormat="1" ht="18.75" customHeight="1">
      <c r="A26" s="29"/>
      <c r="B26" s="30"/>
      <c r="C26" s="30"/>
      <c r="D26" s="11"/>
      <c r="E26" s="11"/>
      <c r="F26" s="31"/>
      <c r="G26" s="32"/>
      <c r="H26" s="56"/>
      <c r="I26" s="56"/>
      <c r="J26" s="33"/>
      <c r="K26" s="33"/>
    </row>
    <row r="27" spans="1:12" s="34" customFormat="1" ht="24" customHeight="1">
      <c r="B27" s="30"/>
      <c r="C27" s="30"/>
      <c r="D27" s="11"/>
      <c r="E27" s="11"/>
      <c r="F27" s="31"/>
      <c r="G27" s="32"/>
      <c r="H27" s="56"/>
      <c r="I27" s="13"/>
      <c r="J27" s="33"/>
      <c r="K27" s="33"/>
    </row>
    <row r="28" spans="1:12" s="13" customFormat="1" ht="53.25" customHeight="1" thickBot="1">
      <c r="A28" s="42" t="s">
        <v>8</v>
      </c>
      <c r="B28" s="86" t="s">
        <v>36</v>
      </c>
      <c r="C28" s="86"/>
      <c r="D28" s="86"/>
      <c r="E28" s="86"/>
      <c r="F28" s="86"/>
      <c r="G28" s="56"/>
      <c r="J28" s="14"/>
      <c r="K28" s="14"/>
    </row>
    <row r="29" spans="1:12" ht="43.5" customHeight="1">
      <c r="A29" s="5"/>
      <c r="B29" s="117" t="s">
        <v>33</v>
      </c>
      <c r="C29" s="89"/>
      <c r="D29" s="118"/>
      <c r="E29" s="119"/>
      <c r="F29" s="36" t="s">
        <v>17</v>
      </c>
      <c r="G29" s="22"/>
      <c r="H29" s="35" t="s">
        <v>11</v>
      </c>
      <c r="I29" s="36" t="s">
        <v>13</v>
      </c>
    </row>
    <row r="30" spans="1:12" ht="34.5" customHeight="1">
      <c r="A30" s="9"/>
      <c r="B30" s="97" t="s">
        <v>39</v>
      </c>
      <c r="C30" s="98"/>
      <c r="D30" s="99"/>
      <c r="E30" s="99"/>
      <c r="F30" s="1"/>
      <c r="G30" s="22"/>
      <c r="H30" s="26" t="s">
        <v>4</v>
      </c>
      <c r="I30" s="37" t="str">
        <f>IFERROR(IF((AND(F$30&lt;&gt;"",F$30="y",F$32&lt;=8,F$31/F$32&lt;=18.75)),"YES","NO"),"")</f>
        <v/>
      </c>
    </row>
    <row r="31" spans="1:12" ht="34.5" customHeight="1">
      <c r="A31" s="9"/>
      <c r="B31" s="97" t="s">
        <v>40</v>
      </c>
      <c r="C31" s="98"/>
      <c r="D31" s="99"/>
      <c r="E31" s="99"/>
      <c r="F31" s="1"/>
      <c r="G31" s="22"/>
      <c r="H31" s="26" t="s">
        <v>5</v>
      </c>
      <c r="I31" s="37" t="str">
        <f>IFERROR(IF((AND(F$30&lt;&gt;"",F$30="y",F$32&lt;=10,F$31/F$32&lt;=18.75)),"YES","NO"),"")</f>
        <v/>
      </c>
    </row>
    <row r="32" spans="1:12" ht="34.5" customHeight="1" thickBot="1">
      <c r="A32" s="9"/>
      <c r="B32" s="103" t="s">
        <v>25</v>
      </c>
      <c r="C32" s="104"/>
      <c r="D32" s="105"/>
      <c r="E32" s="105"/>
      <c r="F32" s="62"/>
      <c r="G32" s="60"/>
      <c r="H32" s="27" t="s">
        <v>6</v>
      </c>
      <c r="I32" s="28" t="str">
        <f>IFERROR(IF((AND(F$30&lt;&gt;"",F$30="y",F$32&lt;=12,F$31/F$32&lt;=18.75)),"YES","NO"),"")</f>
        <v/>
      </c>
    </row>
    <row r="33" spans="1:11" s="13" customFormat="1" ht="32.25" customHeight="1">
      <c r="A33" s="9"/>
      <c r="B33" s="38"/>
      <c r="C33" s="38"/>
      <c r="D33" s="39"/>
      <c r="E33" s="39"/>
      <c r="F33" s="39"/>
      <c r="G33" s="39"/>
      <c r="H33" s="56"/>
      <c r="I33" s="56"/>
      <c r="J33" s="14"/>
      <c r="K33" s="14"/>
    </row>
    <row r="34" spans="1:11" ht="51.75" customHeight="1">
      <c r="A34" s="109" t="s">
        <v>43</v>
      </c>
      <c r="B34" s="120" t="s">
        <v>23</v>
      </c>
      <c r="C34" s="120"/>
      <c r="D34" s="120"/>
      <c r="E34" s="120"/>
      <c r="F34" s="120"/>
      <c r="G34" s="57"/>
    </row>
    <row r="35" spans="1:11" ht="54" customHeight="1" thickBot="1">
      <c r="A35" s="109"/>
      <c r="B35" s="121"/>
      <c r="C35" s="121"/>
      <c r="D35" s="121"/>
      <c r="E35" s="121"/>
      <c r="F35" s="121"/>
      <c r="G35" s="56"/>
    </row>
    <row r="36" spans="1:11" ht="49.5" customHeight="1">
      <c r="A36" s="109"/>
      <c r="B36" s="73" t="s">
        <v>33</v>
      </c>
      <c r="C36" s="74"/>
      <c r="D36" s="74"/>
      <c r="E36" s="74"/>
      <c r="F36" s="40" t="s">
        <v>18</v>
      </c>
      <c r="G36" s="22"/>
      <c r="H36" s="69" t="s">
        <v>11</v>
      </c>
      <c r="I36" s="68" t="s">
        <v>13</v>
      </c>
    </row>
    <row r="37" spans="1:11" ht="33" customHeight="1" thickBot="1">
      <c r="A37" s="109"/>
      <c r="B37" s="106" t="s">
        <v>26</v>
      </c>
      <c r="C37" s="107"/>
      <c r="D37" s="107"/>
      <c r="E37" s="107"/>
      <c r="F37" s="1"/>
      <c r="G37" s="22"/>
      <c r="H37" s="67" t="s">
        <v>6</v>
      </c>
      <c r="I37" s="28" t="str">
        <f>IFERROR(IF((AND(F38&lt;=12,F37/F38&lt;=5)),"YES",IF((AND(F38&lt;=20,F37/F38&lt;=0.5)),"YES","NO")),"")</f>
        <v/>
      </c>
    </row>
    <row r="38" spans="1:11" ht="33" customHeight="1" thickBot="1">
      <c r="A38" s="109"/>
      <c r="B38" s="94" t="s">
        <v>34</v>
      </c>
      <c r="C38" s="95"/>
      <c r="D38" s="95"/>
      <c r="E38" s="96"/>
      <c r="F38" s="4"/>
      <c r="G38" s="60"/>
      <c r="H38" s="44"/>
      <c r="I38" s="5"/>
    </row>
    <row r="39" spans="1:11" ht="26.25">
      <c r="A39" s="9"/>
      <c r="B39" s="41"/>
      <c r="C39" s="30"/>
      <c r="D39" s="42"/>
      <c r="E39" s="43"/>
      <c r="F39" s="43"/>
      <c r="G39" s="32"/>
      <c r="H39" s="5"/>
      <c r="I39" s="5"/>
    </row>
    <row r="40" spans="1:11" ht="40.5" customHeight="1">
      <c r="A40" s="108" t="s">
        <v>31</v>
      </c>
      <c r="B40" s="108"/>
      <c r="C40" s="108"/>
      <c r="D40" s="108"/>
      <c r="E40" s="71" t="s">
        <v>44</v>
      </c>
      <c r="F40" s="33"/>
      <c r="G40" s="33"/>
    </row>
    <row r="41" spans="1:11" ht="45.75" customHeight="1">
      <c r="A41" s="5"/>
      <c r="B41" s="5"/>
      <c r="C41" s="44"/>
      <c r="D41" s="44"/>
      <c r="E41" s="44"/>
      <c r="F41" s="44"/>
      <c r="G41" s="44"/>
    </row>
    <row r="42" spans="1:11" ht="51" hidden="1" customHeight="1">
      <c r="B42" s="45"/>
      <c r="C42" s="45"/>
      <c r="D42" s="46"/>
      <c r="E42" s="47"/>
      <c r="F42" s="47"/>
      <c r="G42" s="47"/>
    </row>
    <row r="50" spans="10:18" ht="55.5" hidden="1" customHeight="1">
      <c r="J50" s="48"/>
      <c r="K50" s="48"/>
      <c r="L50" s="48"/>
      <c r="M50" s="48"/>
      <c r="N50" s="48"/>
      <c r="O50" s="48"/>
      <c r="P50" s="48"/>
      <c r="Q50" s="48"/>
      <c r="R50" s="48"/>
    </row>
    <row r="51" spans="10:18" ht="28.5" hidden="1" customHeight="1"/>
  </sheetData>
  <sheetProtection algorithmName="SHA-512" hashValue="cO6Oh4Gpqku2i6WrDktT7q/IPZ0ShpoQOTMumZpeRZRFGMXtt+uXDuOizf5V7fpj9lO0UV6PwB/tE6GfXPg2EQ==" saltValue="Belqyi1jpzZF8PvCLdkMkA==" spinCount="100000" sheet="1" selectLockedCells="1"/>
  <mergeCells count="37">
    <mergeCell ref="A40:D40"/>
    <mergeCell ref="A34:A38"/>
    <mergeCell ref="B24:E24"/>
    <mergeCell ref="I15:I16"/>
    <mergeCell ref="A1:I1"/>
    <mergeCell ref="A2:I2"/>
    <mergeCell ref="A3:I3"/>
    <mergeCell ref="A4:I4"/>
    <mergeCell ref="A5:B5"/>
    <mergeCell ref="C8:H8"/>
    <mergeCell ref="C5:H5"/>
    <mergeCell ref="B29:E29"/>
    <mergeCell ref="B28:F28"/>
    <mergeCell ref="B34:F35"/>
    <mergeCell ref="B23:E23"/>
    <mergeCell ref="B21:E21"/>
    <mergeCell ref="B38:E38"/>
    <mergeCell ref="B25:E25"/>
    <mergeCell ref="B20:E20"/>
    <mergeCell ref="B32:E32"/>
    <mergeCell ref="B37:E37"/>
    <mergeCell ref="B31:E31"/>
    <mergeCell ref="B30:E30"/>
    <mergeCell ref="A11:I12"/>
    <mergeCell ref="B36:E36"/>
    <mergeCell ref="A6:B6"/>
    <mergeCell ref="A7:B7"/>
    <mergeCell ref="A8:B8"/>
    <mergeCell ref="B13:H13"/>
    <mergeCell ref="C6:H6"/>
    <mergeCell ref="A9:B9"/>
    <mergeCell ref="C7:H7"/>
    <mergeCell ref="D9:E9"/>
    <mergeCell ref="B16:H16"/>
    <mergeCell ref="B19:F19"/>
    <mergeCell ref="B14:H14"/>
    <mergeCell ref="B15:H15"/>
  </mergeCells>
  <phoneticPr fontId="0" type="noConversion"/>
  <conditionalFormatting sqref="F21:F22 F30">
    <cfRule type="cellIs" dxfId="14" priority="14" stopIfTrue="1" operator="equal">
      <formula>"n"</formula>
    </cfRule>
    <cfRule type="cellIs" dxfId="13" priority="15" stopIfTrue="1" operator="equal">
      <formula>"y"</formula>
    </cfRule>
  </conditionalFormatting>
  <conditionalFormatting sqref="F23">
    <cfRule type="cellIs" dxfId="12" priority="12" stopIfTrue="1" operator="equal">
      <formula>"n"</formula>
    </cfRule>
    <cfRule type="cellIs" dxfId="11" priority="13" stopIfTrue="1" operator="equal">
      <formula>"y"</formula>
    </cfRule>
  </conditionalFormatting>
  <conditionalFormatting sqref="F24">
    <cfRule type="expression" dxfId="10" priority="9" stopIfTrue="1">
      <formula>$F$24/$F$25&gt;15</formula>
    </cfRule>
    <cfRule type="expression" dxfId="9" priority="10" stopIfTrue="1">
      <formula>$F$24/$F$25&lt;=15</formula>
    </cfRule>
  </conditionalFormatting>
  <conditionalFormatting sqref="F25">
    <cfRule type="cellIs" dxfId="8" priority="8" stopIfTrue="1" operator="greaterThan">
      <formula>12</formula>
    </cfRule>
  </conditionalFormatting>
  <conditionalFormatting sqref="F31">
    <cfRule type="expression" dxfId="7" priority="6" stopIfTrue="1">
      <formula>$F$31/$F$32&lt;=18.75</formula>
    </cfRule>
    <cfRule type="expression" dxfId="6" priority="7" stopIfTrue="1">
      <formula>$F$31/$F$32&gt;18.75</formula>
    </cfRule>
  </conditionalFormatting>
  <conditionalFormatting sqref="F32">
    <cfRule type="cellIs" dxfId="5" priority="5" stopIfTrue="1" operator="greaterThan">
      <formula>12</formula>
    </cfRule>
  </conditionalFormatting>
  <conditionalFormatting sqref="F37">
    <cfRule type="expression" dxfId="4" priority="1" stopIfTrue="1">
      <formula>IF($F$38&lt;=12,IF($F$37/$F$38&gt;=5,FALSE,TRUE),IF($F$37/$F$38&gt;0.5,FALSE,TRUE))</formula>
    </cfRule>
    <cfRule type="expression" dxfId="3" priority="2" stopIfTrue="1">
      <formula>IF($F$38&lt;=12,IF($F$37/$F$38&gt;=5,TRUE,FALSE),IF($F$37/$F$38&gt;0.5,TRUE,FALSE))</formula>
    </cfRule>
  </conditionalFormatting>
  <conditionalFormatting sqref="F38">
    <cfRule type="cellIs" dxfId="2" priority="3" stopIfTrue="1" operator="greaterThan">
      <formula>20</formula>
    </cfRule>
  </conditionalFormatting>
  <conditionalFormatting sqref="I15 I21:I23 I30:I32 I37">
    <cfRule type="containsText" dxfId="1" priority="16" stopIfTrue="1" operator="containsText" text="NO">
      <formula>NOT(ISERROR(SEARCH("NO",I15)))</formula>
    </cfRule>
  </conditionalFormatting>
  <conditionalFormatting sqref="I15:J16 I21:I23 I30:I32 I37">
    <cfRule type="cellIs" dxfId="0" priority="17" stopIfTrue="1" operator="equal">
      <formula>"YES"</formula>
    </cfRule>
  </conditionalFormatting>
  <dataValidations xWindow="870" yWindow="328" count="2">
    <dataValidation type="list" allowBlank="1" showDropDown="1" showErrorMessage="1" error="answer must be y or n" sqref="I14 F30 F21:G23" xr:uid="{00000000-0002-0000-0000-000000000000}">
      <formula1>"y, n"</formula1>
    </dataValidation>
    <dataValidation allowBlank="1" showDropDown="1" showErrorMessage="1" error="answer must be y or n" sqref="F37" xr:uid="{00000000-0002-0000-0000-000001000000}"/>
  </dataValidations>
  <hyperlinks>
    <hyperlink ref="E40" r:id="rId1" xr:uid="{00000000-0004-0000-0000-000000000000}"/>
  </hyperlinks>
  <printOptions horizontalCentered="1" verticalCentered="1"/>
  <pageMargins left="0.25" right="0.25" top="0.75" bottom="0.75" header="0.3" footer="0.3"/>
  <pageSetup scale="51" orientation="portrait" horizontalDpi="1200" verticalDpi="1200" r:id="rId2"/>
  <headerFooter alignWithMargins="0">
    <oddFooter>&amp;LODE/OSNS/BeverageElectronic 1-10&amp;R&amp;D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N27" sqref="N27"/>
    </sheetView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Remediation_x0020_Date xmlns="5555b13e-5550-4a64-82c9-4795d4b5fce9">2018-08-23T07:00:00+00:00</Remediation_x0020_Date>
    <Priority xmlns="5555b13e-5550-4a64-82c9-4795d4b5fce9">New</Priority>
    <Estimated_x0020_Creation_x0020_Date xmlns="5555b13e-5550-4a64-82c9-4795d4b5fce9">2018-08-23T07:00:00+00:00</Estimated_x0020_Cre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FF74DD-B9A0-4FE0-AAAB-1178ABB778B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555b13e-5550-4a64-82c9-4795d4b5fce9"/>
  </ds:schemaRefs>
</ds:datastoreItem>
</file>

<file path=customXml/itemProps2.xml><?xml version="1.0" encoding="utf-8"?>
<ds:datastoreItem xmlns:ds="http://schemas.openxmlformats.org/officeDocument/2006/customXml" ds:itemID="{25629010-0F36-402C-AD59-2260CF1A0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55b13e-5550-4a64-82c9-4795d4b5fce9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F215DD-CB20-442B-A7B8-CED455FB35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Beverage-Electronic</vt:lpstr>
      <vt:lpstr>Sheet1</vt:lpstr>
      <vt:lpstr>'Beverage-Electronic'!Print_Area</vt:lpstr>
    </vt:vector>
  </TitlesOfParts>
  <Company>Klamath Falls City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BustosG</dc:creator>
  <cp:lastModifiedBy>Kristal Carpenter</cp:lastModifiedBy>
  <cp:lastPrinted>2016-03-23T19:51:11Z</cp:lastPrinted>
  <dcterms:created xsi:type="dcterms:W3CDTF">2008-06-20T18:01:07Z</dcterms:created>
  <dcterms:modified xsi:type="dcterms:W3CDTF">2024-04-02T22:06:35Z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</Properties>
</file>